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<sst xmlns="http://schemas.openxmlformats.org/spreadsheetml/2006/main" count="703" uniqueCount="209">
  <si>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</si>
  <si>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</si>
  <si>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</si>
  <si>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</si>
  <si>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</si>
  <si>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</si>
  <si>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</si>
  <si>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</si>
  <si>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</si>
  <si>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</si>
  <si>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</si>
  <si>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</si>
  <si>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</si>
  <si>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</si>
  <si>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</si>
  <si>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</si>
  <si>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</si>
  <si>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</si>
  <si>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</si>
  <si>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</si>
  <si>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</si>
  <si>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</si>
  <si>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</si>
  <si>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</si>
  <si>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</si>
  <si>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</si>
  <si>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</si>
  <si>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</si>
  <si>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</si>
  <si>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</si>
  <si>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</si>
  <si>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</si>
  <si>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</si>
  <si>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</si>
  <si>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</si>
  <si>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</si>
  <si>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</si>
  <si>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</si>
  <si>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</si>
  <si>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</si>
  <si>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</si>
  <si>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</si>
  <si>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</si>
  <si>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</si>
  <si>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</si>
  <si>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</si>
  <si>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</si>
  <si>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</si>
  <si>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</si>
  <si>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</si>
  <si>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</si>
  <si>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</si>
  <si>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</si>
  <si>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</si>
  <si>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</si>
  <si>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</si>
  <si>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</si>
  <si>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</si>
  <si>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</si>
  <si>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</si>
  <si>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</si>
  <si>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</si>
  <si>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</si>
  <si>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</si>
  <si>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</si>
  <si>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</si>
  <si>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</si>
  <si>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</si>
  <si>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</si>
  <si>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</si>
  <si>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</si>
  <si>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</si>
  <si>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</si>
  <si>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</si>
  <si>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</si>
  <si>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</si>
  <si>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</si>
  <si>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</si>
  <si>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</si>
  <si>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</si>
  <si>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</si>
  <si>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</si>
  <si>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</si>
  <si>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</si>
  <si>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</si>
  <si>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</si>
  <si>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</si>
  <si>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</si>
  <si>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</si>
  <si>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</si>
  <si>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</si>
  <si>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</si>
  <si>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</si>
  <si>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</si>
  <si>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</si>
  <si>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</si>
  <si>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</si>
  <si>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</si>
  <si>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</si>
  <si>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</si>
  <si>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</si>
  <si>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</si>
  <si>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</si>
  <si>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</si>
  <si>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</si>
  <si>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</si>
  <si>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</si>
  <si>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</si>
  <si>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</si>
  <si>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</si>
  <si>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</si>
  <si>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</si>
  <si>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</si>
  <si>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</si>
  <si>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</si>
  <si>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</si>
  <si>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</si>
  <si>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</si>
  <si>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</si>
  <si>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</si>
  <si>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</si>
  <si>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</si>
  <si>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</si>
  <si>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</si>
  <si>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</si>
  <si>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</si>
  <si>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</si>
  <si>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</si>
  <si>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</si>
  <si>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</si>
  <si>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</si>
  <si>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</si>
  <si>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</si>
  <si>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</si>
  <si>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</si>
  <si>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</si>
  <si>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</si>
  <si>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</si>
  <si>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</si>
  <si>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</si>
  <si>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</si>
  <si>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</si>
  <si>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</si>
  <si>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</si>
  <si>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</si>
  <si>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</si>
  <si>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</si>
  <si>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</si>
  <si>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</si>
  <si>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</si>
  <si>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</si>
  <si>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</si>
  <si>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</si>
  <si>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</si>
  <si>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</si>
  <si>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</si>
  <si>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</si>
  <si>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</si>
  <si>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</si>
  <si>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</si>
  <si>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</si>
  <si>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</si>
  <si>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</si>
  <si>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</si>
  <si>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</si>
  <si>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</si>
  <si>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</si>
  <si>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</si>
  <si>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</si>
  <si>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</si>
  <si>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</si>
  <si>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</si>
  <si>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</si>
  <si>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</si>
  <si>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</si>
  <si>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</si>
  <si>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</si>
  <si>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</si>
  <si>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</si>
  <si>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</si>
  <si>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</si>
  <si>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</si>
  <si>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</si>
  <si>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</si>
  <si>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</si>
  <si>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Šilutės r. Kintų pagrindinė mokykla</t>
  </si>
  <si>
    <t>2016 M. GRUODŽIO MĖN. 31 D.</t>
  </si>
  <si>
    <t>4 ketvirtis</t>
  </si>
  <si>
    <t>Ugdymo kokybės ir sporto plėtros programa</t>
  </si>
  <si>
    <t>Mokyklos, priskiriamos pagrindinės mokyklos tipui</t>
  </si>
  <si>
    <t>190697016</t>
  </si>
  <si>
    <t xml:space="preserve"> - </t>
  </si>
  <si>
    <t>01</t>
  </si>
  <si>
    <t>B</t>
  </si>
  <si>
    <t>09</t>
  </si>
  <si>
    <t>02</t>
  </si>
  <si>
    <t>Savarankiškosios funkcijos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</si>
  <si>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</si>
  <si>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</si>
  <si>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</si>
  <si>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</si>
  <si>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</si>
  <si>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</si>
  <si>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Asta Gužauskienė</t>
  </si>
  <si>
    <t>Buhalterė</t>
  </si>
  <si>
    <t>Rasa Kaknevičienė</t>
  </si>
  <si>
    <t>2017-01-10   Nr.  V7-15</t>
  </si>
  <si>
    <t>2014 m. lapkričio 28 d. įsak. Nr. 1K- 407 red)</t>
  </si>
  <si>
    <t xml:space="preserve"> ataskaiti-niam laikotarpiui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</si>
</sst>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charset val="186"/>
    </font>
    <font>
      <sz val="12"/>
      <name val="Arial"/>
      <family val="2"/>
      <charset val="186"/>
    </font>
    <font>
      <b/>
      <sz val="12"/>
      <name val="Times New Roman Baltic"/>
      <charset val="186"/>
    </font>
    <font>
      <sz val="11"/>
      <name val="Times New Roman Baltic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1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0" fillId="0" borderId="0" xfId="43" applyFont="1" applyFill="1" applyBorder="1" applyAlignment="1">
      <alignment horizontal="left"/>
    </xf>
    <xf numFmtId="0" fontId="41" fillId="0" borderId="0" xfId="43" applyFont="1" applyFill="1" applyBorder="1" applyAlignment="1">
      <alignment horizontal="left" vertical="center"/>
    </xf>
    <xf numFmtId="0" fontId="30" fillId="0" borderId="0" xfId="43" applyFont="1" applyFill="1" applyBorder="1"/>
    <xf numFmtId="0" fontId="30" fillId="0" borderId="0" xfId="43" applyFont="1" applyFill="1" applyBorder="1" applyAlignment="1">
      <alignment vertical="center"/>
    </xf>
    <xf numFmtId="0" fontId="42" fillId="0" borderId="0" xfId="43" applyFont="1" applyFill="1" applyBorder="1" applyAlignment="1">
      <alignment vertical="top"/>
    </xf>
    <xf numFmtId="0" fontId="43" fillId="0" borderId="0" xfId="42" applyFont="1" applyFill="1" applyBorder="1" applyAlignment="1"/>
    <xf numFmtId="0" fontId="30" fillId="0" borderId="0" xfId="43" applyFont="1" applyFill="1" applyBorder="1" applyAlignment="1">
      <alignment horizontal="center"/>
    </xf>
    <xf numFmtId="0" fontId="41" fillId="0" borderId="0" xfId="43" applyFont="1" applyFill="1" applyBorder="1" applyAlignment="1">
      <alignment horizontal="center" vertical="top"/>
    </xf>
    <xf numFmtId="0" fontId="41" fillId="0" borderId="0" xfId="43" applyFont="1" applyFill="1" applyBorder="1" applyAlignment="1">
      <alignment horizontal="left" vertical="top"/>
    </xf>
    <xf numFmtId="2" fontId="32" fillId="33" borderId="17" xfId="43" applyNumberFormat="1" applyFont="1" applyFill="1" applyBorder="1" applyAlignment="1">
      <alignment horizontal="right" vertical="center"/>
    </xf>
    <xf numFmtId="2" fontId="32" fillId="33" borderId="15" xfId="43" applyNumberFormat="1" applyFont="1" applyFill="1" applyBorder="1" applyAlignment="1">
      <alignment horizontal="right" vertical="center"/>
    </xf>
    <xf numFmtId="2" fontId="32" fillId="33" borderId="11" xfId="43" applyNumberFormat="1" applyFont="1" applyFill="1" applyBorder="1" applyAlignment="1">
      <alignment horizontal="right" vertical="center"/>
    </xf>
    <xf numFmtId="0" fontId="45" fillId="0" borderId="0" xfId="43" applyFont="1" applyFill="1" applyBorder="1" applyAlignment="1"/>
    <xf numFmtId="0" fontId="45" fillId="0" borderId="0" xfId="42" applyFont="1" applyFill="1" applyBorder="1" applyAlignment="1"/>
    <xf numFmtId="0" fontId="45" fillId="0" borderId="0" xfId="43" applyFont="1" applyFill="1" applyBorder="1"/>
    <xf numFmtId="0" fontId="45" fillId="0" borderId="0" xfId="43" applyFont="1" applyFill="1"/>
    <xf numFmtId="0" fontId="32" fillId="0" borderId="10" xfId="42" applyFont="1" applyFill="1" applyBorder="1" applyAlignment="1">
      <alignment horizont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3" fillId="0" borderId="0" xfId="43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24" fillId="0" borderId="0" xfId="43" applyFont="1" applyFill="1" applyBorder="1" applyAlignment="1">
      <alignment horizontal="center" vertical="top"/>
    </xf>
    <xf numFmtId="0" fontId="45" fillId="0" borderId="10" xfId="42" applyFont="1" applyFill="1" applyBorder="1" applyAlignment="1"/>
    <xf numFmtId="0" fontId="44" fillId="0" borderId="10" xfId="44" applyFont="1" applyFill="1" applyBorder="1" applyAlignment="1" applyProtection="1">
      <alignment horizontal="center" vertical="center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64" t="s">
        <v>0</v>
      </c>
      <c r="K1" s="264"/>
      <c r="L1" s="26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64"/>
      <c r="K2" s="264"/>
      <c r="L2" s="26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64"/>
      <c r="K3" s="264"/>
      <c r="L3" s="26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64"/>
      <c r="K4" s="264"/>
      <c r="L4" s="264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64"/>
      <c r="K5" s="264"/>
      <c r="L5" s="26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65"/>
      <c r="H6" s="265"/>
      <c r="I6" s="265"/>
      <c r="J6" s="265"/>
      <c r="K6" s="26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67" t="s">
        <v>3</v>
      </c>
      <c r="H8" s="267"/>
      <c r="I8" s="267"/>
      <c r="J8" s="267"/>
      <c r="K8" s="26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9" t="s">
        <v>4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60" t="s">
        <v>6</v>
      </c>
      <c r="H10" s="260"/>
      <c r="I10" s="260"/>
      <c r="J10" s="260"/>
      <c r="K10" s="260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58" t="s">
        <v>7</v>
      </c>
      <c r="H11" s="258"/>
      <c r="I11" s="258"/>
      <c r="J11" s="258"/>
      <c r="K11" s="2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59" t="s">
        <v>8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60" t="s">
        <v>9</v>
      </c>
      <c r="H15" s="260"/>
      <c r="I15" s="260"/>
      <c r="J15" s="260"/>
      <c r="K15" s="26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61" t="s">
        <v>10</v>
      </c>
      <c r="H16" s="261"/>
      <c r="I16" s="261"/>
      <c r="J16" s="261"/>
      <c r="K16" s="26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62"/>
      <c r="H17" s="262"/>
      <c r="I17" s="262"/>
      <c r="J17" s="262"/>
      <c r="K17" s="26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5"/>
      <c r="D19" s="245"/>
      <c r="E19" s="245"/>
      <c r="F19" s="245"/>
      <c r="G19" s="245"/>
      <c r="H19" s="245"/>
      <c r="I19" s="245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6" t="s">
        <v>12</v>
      </c>
      <c r="D20" s="246"/>
      <c r="E20" s="246"/>
      <c r="F20" s="246"/>
      <c r="G20" s="246"/>
      <c r="H20" s="246"/>
      <c r="I20" s="246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6" t="s">
        <v>14</v>
      </c>
      <c r="D21" s="246"/>
      <c r="E21" s="246"/>
      <c r="F21" s="246"/>
      <c r="G21" s="246"/>
      <c r="H21" s="246"/>
      <c r="I21" s="246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6" t="s">
        <v>16</v>
      </c>
      <c r="D22" s="246"/>
      <c r="E22" s="246"/>
      <c r="F22" s="246"/>
      <c r="G22" s="246"/>
      <c r="H22" s="246"/>
      <c r="I22" s="246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47" t="s">
        <v>21</v>
      </c>
      <c r="H25" s="247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48" t="s">
        <v>23</v>
      </c>
      <c r="B27" s="249"/>
      <c r="C27" s="249"/>
      <c r="D27" s="249"/>
      <c r="E27" s="249"/>
      <c r="F27" s="249"/>
      <c r="G27" s="252" t="s">
        <v>24</v>
      </c>
      <c r="H27" s="254" t="s">
        <v>25</v>
      </c>
      <c r="I27" s="256" t="s">
        <v>26</v>
      </c>
      <c r="J27" s="257"/>
      <c r="K27" s="235" t="s">
        <v>27</v>
      </c>
      <c r="L27" s="237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0"/>
      <c r="B28" s="251"/>
      <c r="C28" s="251"/>
      <c r="D28" s="251"/>
      <c r="E28" s="251"/>
      <c r="F28" s="251"/>
      <c r="G28" s="253"/>
      <c r="H28" s="255"/>
      <c r="I28" s="50" t="s">
        <v>29</v>
      </c>
      <c r="J28" s="51" t="s">
        <v>30</v>
      </c>
      <c r="K28" s="236"/>
      <c r="L28" s="23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39" t="s">
        <v>31</v>
      </c>
      <c r="B29" s="240"/>
      <c r="C29" s="240"/>
      <c r="D29" s="240"/>
      <c r="E29" s="240"/>
      <c r="F29" s="241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32">
        <v>1</v>
      </c>
      <c r="B54" s="233"/>
      <c r="C54" s="233"/>
      <c r="D54" s="233"/>
      <c r="E54" s="233"/>
      <c r="F54" s="234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42">
        <v>1</v>
      </c>
      <c r="B90" s="243"/>
      <c r="C90" s="243"/>
      <c r="D90" s="243"/>
      <c r="E90" s="243"/>
      <c r="F90" s="244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32">
        <v>1</v>
      </c>
      <c r="B131" s="233"/>
      <c r="C131" s="233"/>
      <c r="D131" s="233"/>
      <c r="E131" s="233"/>
      <c r="F131" s="234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32">
        <v>1</v>
      </c>
      <c r="B171" s="233"/>
      <c r="C171" s="233"/>
      <c r="D171" s="233"/>
      <c r="E171" s="233"/>
      <c r="F171" s="234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32">
        <v>1</v>
      </c>
      <c r="B208" s="233"/>
      <c r="C208" s="233"/>
      <c r="D208" s="233"/>
      <c r="E208" s="233"/>
      <c r="F208" s="234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customHeight="1">
      <c r="A247" s="232">
        <v>1</v>
      </c>
      <c r="B247" s="233"/>
      <c r="C247" s="233"/>
      <c r="D247" s="233"/>
      <c r="E247" s="233"/>
      <c r="F247" s="234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32">
        <v>1</v>
      </c>
      <c r="B288" s="233"/>
      <c r="C288" s="233"/>
      <c r="D288" s="233"/>
      <c r="E288" s="233"/>
      <c r="F288" s="234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32">
        <v>1</v>
      </c>
      <c r="B330" s="233"/>
      <c r="C330" s="233"/>
      <c r="D330" s="233"/>
      <c r="E330" s="233"/>
      <c r="F330" s="234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31" t="s">
        <v>179</v>
      </c>
      <c r="L348" s="231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6"/>
      <c r="E350" s="196"/>
      <c r="F350" s="204"/>
      <c r="G350" s="196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30" t="s">
        <v>180</v>
      </c>
      <c r="E351" s="230"/>
      <c r="F351" s="230"/>
      <c r="G351" s="230"/>
      <c r="H351" s="207"/>
      <c r="I351" s="201" t="s">
        <v>178</v>
      </c>
      <c r="J351" s="20"/>
      <c r="K351" s="231" t="s">
        <v>179</v>
      </c>
      <c r="L351" s="231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25" zoomScaleSheetLayoutView="120" workbookViewId="0">
      <selection activeCell="L36" sqref="L3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3.42578125" style="1" customWidth="1"/>
    <col min="8" max="8" width="4.7109375" style="1" customWidth="1"/>
    <col min="9" max="9" width="9.5703125" style="1" customWidth="1"/>
    <col min="10" max="10" width="10.85546875" style="1" customWidth="1"/>
    <col min="11" max="11" width="11.285156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207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70" t="s">
        <v>185</v>
      </c>
      <c r="H6" s="270"/>
      <c r="I6" s="270"/>
      <c r="J6" s="270"/>
      <c r="K6" s="270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67" t="s">
        <v>3</v>
      </c>
      <c r="H8" s="267"/>
      <c r="I8" s="267"/>
      <c r="J8" s="267"/>
      <c r="K8" s="26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59" t="s">
        <v>186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0" t="s">
        <v>187</v>
      </c>
      <c r="H10" s="260"/>
      <c r="I10" s="260"/>
      <c r="J10" s="260"/>
      <c r="K10" s="260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4.5" customHeight="1">
      <c r="G11" s="258"/>
      <c r="H11" s="258"/>
      <c r="I11" s="258"/>
      <c r="J11" s="258"/>
      <c r="K11" s="25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.75" customHeight="1">
      <c r="B13" s="259" t="s">
        <v>8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0" t="s">
        <v>206</v>
      </c>
      <c r="H15" s="260"/>
      <c r="I15" s="260"/>
      <c r="J15" s="260"/>
      <c r="K15" s="260"/>
      <c r="M15" s="3"/>
      <c r="N15" s="3"/>
      <c r="O15" s="3"/>
      <c r="P15" s="3"/>
    </row>
    <row r="16" spans="1:36" ht="7.5" customHeight="1">
      <c r="G16" s="261"/>
      <c r="H16" s="261"/>
      <c r="I16" s="261"/>
      <c r="J16" s="261"/>
      <c r="K16" s="261"/>
      <c r="M16" s="3"/>
      <c r="N16" s="3"/>
      <c r="O16" s="3"/>
      <c r="P16" s="3"/>
    </row>
    <row r="17" spans="1:17" s="228" customFormat="1" ht="15">
      <c r="A17" s="225"/>
      <c r="B17" s="226"/>
      <c r="C17" s="226"/>
      <c r="D17" s="226"/>
      <c r="E17" s="269" t="s">
        <v>188</v>
      </c>
      <c r="F17" s="269"/>
      <c r="G17" s="269"/>
      <c r="H17" s="269"/>
      <c r="I17" s="269"/>
      <c r="J17" s="269"/>
      <c r="K17" s="269"/>
      <c r="L17" s="226"/>
      <c r="M17" s="227"/>
      <c r="N17" s="227"/>
      <c r="O17" s="227"/>
      <c r="P17" s="227"/>
    </row>
    <row r="18" spans="1:17" ht="12" customHeight="1">
      <c r="A18" s="263" t="s">
        <v>18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45" t="s">
        <v>189</v>
      </c>
      <c r="D22" s="245"/>
      <c r="E22" s="245"/>
      <c r="F22" s="245"/>
      <c r="G22" s="245"/>
      <c r="H22" s="245"/>
      <c r="I22" s="245"/>
      <c r="J22" s="21"/>
      <c r="K22" s="31" t="s">
        <v>17</v>
      </c>
      <c r="L22" s="33" t="s">
        <v>190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191</v>
      </c>
      <c r="H23" s="35"/>
      <c r="I23" s="21"/>
      <c r="J23" s="36" t="s">
        <v>19</v>
      </c>
      <c r="K23" s="37" t="s">
        <v>192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193</v>
      </c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47" t="s">
        <v>21</v>
      </c>
      <c r="H25" s="247"/>
      <c r="I25" s="210" t="s">
        <v>194</v>
      </c>
      <c r="J25" s="211" t="s">
        <v>195</v>
      </c>
      <c r="K25" s="212" t="s">
        <v>192</v>
      </c>
      <c r="L25" s="212" t="s">
        <v>192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229" t="s">
        <v>196</v>
      </c>
      <c r="H26" s="3"/>
      <c r="I26" s="46"/>
      <c r="J26" s="46"/>
      <c r="K26" s="47"/>
      <c r="L26" s="48" t="s">
        <v>197</v>
      </c>
      <c r="M26" s="49"/>
      <c r="N26" s="3"/>
      <c r="O26" s="3"/>
      <c r="P26" s="3"/>
    </row>
    <row r="27" spans="1:17" ht="24" customHeight="1">
      <c r="A27" s="248" t="s">
        <v>23</v>
      </c>
      <c r="B27" s="249"/>
      <c r="C27" s="249"/>
      <c r="D27" s="249"/>
      <c r="E27" s="249"/>
      <c r="F27" s="249"/>
      <c r="G27" s="252" t="s">
        <v>24</v>
      </c>
      <c r="H27" s="254" t="s">
        <v>25</v>
      </c>
      <c r="I27" s="256" t="s">
        <v>26</v>
      </c>
      <c r="J27" s="257"/>
      <c r="K27" s="235" t="s">
        <v>27</v>
      </c>
      <c r="L27" s="237" t="s">
        <v>28</v>
      </c>
      <c r="M27" s="49"/>
      <c r="N27" s="3"/>
      <c r="O27" s="3"/>
      <c r="P27" s="3"/>
    </row>
    <row r="28" spans="1:17" ht="56.25" customHeight="1">
      <c r="A28" s="250"/>
      <c r="B28" s="251"/>
      <c r="C28" s="251"/>
      <c r="D28" s="251"/>
      <c r="E28" s="251"/>
      <c r="F28" s="251"/>
      <c r="G28" s="253"/>
      <c r="H28" s="255"/>
      <c r="I28" s="50" t="s">
        <v>29</v>
      </c>
      <c r="J28" s="51" t="s">
        <v>208</v>
      </c>
      <c r="K28" s="236"/>
      <c r="L28" s="238"/>
      <c r="M28" s="3"/>
      <c r="N28" s="3"/>
      <c r="O28" s="3"/>
      <c r="P28" s="3"/>
      <c r="Q28" s="3"/>
    </row>
    <row r="29" spans="1:17" ht="11.25" customHeight="1">
      <c r="A29" s="239" t="s">
        <v>31</v>
      </c>
      <c r="B29" s="240"/>
      <c r="C29" s="240"/>
      <c r="D29" s="240"/>
      <c r="E29" s="240"/>
      <c r="F29" s="241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149100</v>
      </c>
      <c r="J30" s="63">
        <f>SUM(J31+J41+J62+J83+J91+J107+J130+J146+J155)</f>
        <v>149100</v>
      </c>
      <c r="K30" s="64">
        <f>SUM(K31+K41+K62+K83+K91+K107+K130+K146+K155)</f>
        <v>149100</v>
      </c>
      <c r="L30" s="63">
        <f>SUM(L31+L41+L62+L83+L91+L107+L130+L146+L155)</f>
        <v>149100</v>
      </c>
      <c r="M30" s="65"/>
      <c r="N30" s="65"/>
      <c r="O30" s="65"/>
      <c r="P30" s="65"/>
      <c r="Q30" s="65"/>
    </row>
    <row r="31" spans="1:17" ht="18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101100</v>
      </c>
      <c r="J31" s="63">
        <f>SUM(J32+J37)</f>
        <v>101100</v>
      </c>
      <c r="K31" s="72">
        <f>SUM(K32+K37)</f>
        <v>101100</v>
      </c>
      <c r="L31" s="73">
        <f>SUM(L32+L37)</f>
        <v>101096.7</v>
      </c>
    </row>
    <row r="32" spans="1:17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77236</v>
      </c>
      <c r="J32" s="79">
        <f t="shared" si="0"/>
        <v>77236</v>
      </c>
      <c r="K32" s="80">
        <f t="shared" si="0"/>
        <v>77236</v>
      </c>
      <c r="L32" s="79">
        <f t="shared" si="0"/>
        <v>77235.42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77236</v>
      </c>
      <c r="J33" s="79">
        <f t="shared" si="0"/>
        <v>77236</v>
      </c>
      <c r="K33" s="80">
        <f t="shared" si="0"/>
        <v>77236</v>
      </c>
      <c r="L33" s="79">
        <f t="shared" si="0"/>
        <v>77235.42</v>
      </c>
    </row>
    <row r="34" spans="1:12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77236</v>
      </c>
      <c r="J34" s="79">
        <f>SUM(J35:J36)</f>
        <v>77236</v>
      </c>
      <c r="K34" s="80">
        <f>SUM(K35:K36)</f>
        <v>77236</v>
      </c>
      <c r="L34" s="79">
        <f>SUM(L35:L36)</f>
        <v>77235.42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77236</v>
      </c>
      <c r="J35" s="82">
        <v>77236</v>
      </c>
      <c r="K35" s="82">
        <v>77236</v>
      </c>
      <c r="L35" s="82">
        <v>77235.42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23864</v>
      </c>
      <c r="J37" s="79">
        <f t="shared" si="1"/>
        <v>23864</v>
      </c>
      <c r="K37" s="80">
        <f t="shared" si="1"/>
        <v>23864</v>
      </c>
      <c r="L37" s="79">
        <f t="shared" si="1"/>
        <v>23861.279999999999</v>
      </c>
    </row>
    <row r="38" spans="1:12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23864</v>
      </c>
      <c r="J38" s="79">
        <f t="shared" si="1"/>
        <v>23864</v>
      </c>
      <c r="K38" s="79">
        <f t="shared" si="1"/>
        <v>23864</v>
      </c>
      <c r="L38" s="79">
        <f t="shared" si="1"/>
        <v>23861.279999999999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23864</v>
      </c>
      <c r="J39" s="79">
        <f t="shared" si="1"/>
        <v>23864</v>
      </c>
      <c r="K39" s="79">
        <f t="shared" si="1"/>
        <v>23864</v>
      </c>
      <c r="L39" s="79">
        <f t="shared" si="1"/>
        <v>23861.279999999999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23864</v>
      </c>
      <c r="J40" s="84">
        <v>23864</v>
      </c>
      <c r="K40" s="84">
        <v>23864</v>
      </c>
      <c r="L40" s="83">
        <v>23861.279999999999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48000</v>
      </c>
      <c r="J41" s="88">
        <f t="shared" si="2"/>
        <v>48000</v>
      </c>
      <c r="K41" s="87">
        <f t="shared" si="2"/>
        <v>48000</v>
      </c>
      <c r="L41" s="87">
        <f t="shared" si="2"/>
        <v>48003.3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48000</v>
      </c>
      <c r="J42" s="80">
        <f t="shared" si="2"/>
        <v>48000</v>
      </c>
      <c r="K42" s="79">
        <f t="shared" si="2"/>
        <v>48000</v>
      </c>
      <c r="L42" s="80">
        <f t="shared" si="2"/>
        <v>48003.3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48000</v>
      </c>
      <c r="J43" s="80">
        <f t="shared" si="2"/>
        <v>48000</v>
      </c>
      <c r="K43" s="89">
        <f t="shared" si="2"/>
        <v>48000</v>
      </c>
      <c r="L43" s="89">
        <f t="shared" si="2"/>
        <v>48003.3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48000</v>
      </c>
      <c r="J44" s="97">
        <f>SUM(J45:J61)-J53</f>
        <v>48000</v>
      </c>
      <c r="K44" s="97">
        <f>SUM(K45:K61)-K53</f>
        <v>48000</v>
      </c>
      <c r="L44" s="98">
        <f>SUM(L45:L61)-L53</f>
        <v>48003.3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900</v>
      </c>
      <c r="J45" s="83">
        <v>900</v>
      </c>
      <c r="K45" s="83">
        <v>900</v>
      </c>
      <c r="L45" s="83">
        <v>900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145</v>
      </c>
      <c r="J46" s="83">
        <v>145</v>
      </c>
      <c r="K46" s="83">
        <v>145</v>
      </c>
      <c r="L46" s="83">
        <v>144.75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360</v>
      </c>
      <c r="J47" s="83">
        <v>360</v>
      </c>
      <c r="K47" s="83">
        <v>360</v>
      </c>
      <c r="L47" s="83">
        <v>360</v>
      </c>
    </row>
    <row r="48" spans="1:12" ht="16.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3700</v>
      </c>
      <c r="J48" s="83">
        <v>3700</v>
      </c>
      <c r="K48" s="83">
        <v>3700</v>
      </c>
      <c r="L48" s="83">
        <v>3695.21</v>
      </c>
    </row>
    <row r="49" spans="1:12" ht="16.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6.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6.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870</v>
      </c>
      <c r="J51" s="83">
        <v>870</v>
      </c>
      <c r="K51" s="83">
        <v>870</v>
      </c>
      <c r="L51" s="83">
        <v>878.43</v>
      </c>
    </row>
    <row r="52" spans="1:12" ht="39.75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125</v>
      </c>
      <c r="J52" s="83">
        <v>125</v>
      </c>
      <c r="K52" s="83">
        <v>125</v>
      </c>
      <c r="L52" s="83">
        <v>122.62</v>
      </c>
    </row>
    <row r="53" spans="1:12" ht="11.25" customHeight="1">
      <c r="A53" s="232">
        <v>1</v>
      </c>
      <c r="B53" s="233"/>
      <c r="C53" s="233"/>
      <c r="D53" s="233"/>
      <c r="E53" s="233"/>
      <c r="F53" s="234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198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200</v>
      </c>
      <c r="J57" s="83">
        <v>200</v>
      </c>
      <c r="K57" s="83">
        <v>200</v>
      </c>
      <c r="L57" s="83">
        <v>200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199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200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40213</v>
      </c>
      <c r="J60" s="84">
        <v>40213</v>
      </c>
      <c r="K60" s="84">
        <v>40213</v>
      </c>
      <c r="L60" s="83">
        <v>40212.74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1487</v>
      </c>
      <c r="J61" s="84">
        <v>1487</v>
      </c>
      <c r="K61" s="84">
        <v>1487</v>
      </c>
      <c r="L61" s="83">
        <v>1489.55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7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7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7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7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t="shared" ref="I79:L81" si="3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7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t="shared" ref="I83:L85" si="4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42">
        <v>1</v>
      </c>
      <c r="B88" s="243"/>
      <c r="C88" s="243"/>
      <c r="D88" s="243"/>
      <c r="E88" s="243"/>
      <c r="F88" s="244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t="shared" ref="I92:L93" si="5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t="shared" ref="I97:L98" si="6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t="shared" ref="I102:L103" si="7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t="shared" ref="I108:L109" si="8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t="shared" ref="I113:L115" si="9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t="shared" ref="I117:L119" si="10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t="shared" ref="I121:L123" si="11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t="shared" ref="I125:L127" si="12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32">
        <v>1</v>
      </c>
      <c r="B129" s="233"/>
      <c r="C129" s="233"/>
      <c r="D129" s="233"/>
      <c r="E129" s="233"/>
      <c r="F129" s="234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t="shared" ref="I131:L132" si="13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t="shared" ref="I136:L137" si="14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t="shared" ref="I141:L142" si="15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7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7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7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7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7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7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t="shared" ref="I152:L153" si="16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7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7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t="shared" ref="I156:L158" si="17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7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7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7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32">
        <v>1</v>
      </c>
      <c r="B169" s="233"/>
      <c r="C169" s="233"/>
      <c r="D169" s="233"/>
      <c r="E169" s="233"/>
      <c r="F169" s="234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t="shared" ref="I175:L176" si="18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t="shared" ref="I193:L194" si="19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t="shared" ref="I196:L197" si="20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32">
        <v>1</v>
      </c>
      <c r="B207" s="233"/>
      <c r="C207" s="233"/>
      <c r="D207" s="233"/>
      <c r="E207" s="233"/>
      <c r="F207" s="234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201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7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7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7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7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7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7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customHeight="1">
      <c r="A246" s="232">
        <v>1</v>
      </c>
      <c r="B246" s="233"/>
      <c r="C246" s="233"/>
      <c r="D246" s="233"/>
      <c r="E246" s="233"/>
      <c r="F246" s="234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t="shared" ref="I247:L248" si="23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7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7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t="shared" ref="I250:L251" si="24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7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7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7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7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t="shared" ref="I276:L277" si="25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6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2.75" customHeight="1">
      <c r="A286" s="232">
        <v>1</v>
      </c>
      <c r="B286" s="233"/>
      <c r="C286" s="233"/>
      <c r="D286" s="233"/>
      <c r="E286" s="233"/>
      <c r="F286" s="234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t="shared" ref="I309:L310" si="28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32">
        <v>1</v>
      </c>
      <c r="B327" s="233"/>
      <c r="C327" s="233"/>
      <c r="D327" s="233"/>
      <c r="E327" s="233"/>
      <c r="F327" s="234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9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30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1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5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222">
        <f>SUM(I30+I172)</f>
        <v>149100</v>
      </c>
      <c r="J344" s="223">
        <f>SUM(J30+J172)</f>
        <v>149100</v>
      </c>
      <c r="K344" s="223">
        <f>SUM(K30+K172)</f>
        <v>149100</v>
      </c>
      <c r="L344" s="224">
        <f>SUM(L30+L172)</f>
        <v>149100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s="215" customFormat="1" ht="15.75">
      <c r="A347" s="213"/>
      <c r="B347" s="213"/>
      <c r="C347" s="213"/>
      <c r="D347" s="213"/>
      <c r="E347" s="213"/>
      <c r="F347" s="213"/>
      <c r="G347" s="214" t="s">
        <v>202</v>
      </c>
      <c r="H347" s="214"/>
      <c r="K347" s="213" t="s">
        <v>203</v>
      </c>
    </row>
    <row r="348" spans="1:12" s="215" customFormat="1" ht="18.75" customHeight="1">
      <c r="A348" s="216"/>
      <c r="B348" s="216"/>
      <c r="C348" s="216"/>
      <c r="D348" s="217"/>
      <c r="E348" s="218"/>
      <c r="F348" s="218"/>
      <c r="G348" s="218"/>
      <c r="H348" s="218"/>
      <c r="I348" s="202"/>
      <c r="K348" s="231"/>
      <c r="L348" s="231"/>
    </row>
    <row r="349" spans="1:12" s="215" customFormat="1" ht="15.75">
      <c r="F349" s="219"/>
      <c r="I349" s="220"/>
      <c r="K349" s="220"/>
      <c r="L349" s="220"/>
    </row>
    <row r="350" spans="1:12" s="215" customFormat="1" ht="15.75">
      <c r="F350" s="219"/>
      <c r="G350" s="215" t="s">
        <v>204</v>
      </c>
      <c r="I350" s="220"/>
      <c r="K350" s="221" t="s">
        <v>205</v>
      </c>
      <c r="L350" s="220"/>
    </row>
    <row r="351" spans="1:12" ht="18.75" customHeight="1">
      <c r="A351" s="206"/>
      <c r="B351" s="20"/>
      <c r="C351" s="20"/>
      <c r="D351" s="268"/>
      <c r="E351" s="268"/>
      <c r="F351" s="268"/>
      <c r="G351" s="268"/>
      <c r="H351" s="207"/>
      <c r="I351" s="202"/>
      <c r="J351" s="20"/>
      <c r="K351" s="231"/>
      <c r="L351" s="231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18110236220474" right="0.51181102362204722" top="0.47244094488188981" bottom="0.39370078740157483" header="0.23622047244094491" footer="0.51181102362204722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2015-02-02T19:24:02Z</dcterms:created>
  <dcterms:modified xsi:type="dcterms:W3CDTF">2017-03-23T14:43:16Z</dcterms:modified>
</cp:coreProperties>
</file>